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<sst xmlns="http://schemas.openxmlformats.org/spreadsheetml/2006/main" count="94" uniqueCount="54">
  <si>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>ТЕХНИКО - ЭКОНОМИЧЕСКИЕ ПОКАЗАТЕЛИ по МУП "СЭЖФ"</t>
  </si>
  <si>
    <t>Наименование</t>
  </si>
  <si>
    <t>Ед.изм.</t>
  </si>
  <si>
    <t>2009 год</t>
  </si>
  <si>
    <t>план</t>
  </si>
  <si>
    <t>факт</t>
  </si>
  <si>
    <t>1. Доходы - всего</t>
  </si>
  <si>
    <t>т.руб.</t>
  </si>
  <si>
    <t>1.1. Жил.фонд</t>
  </si>
  <si>
    <t>1.2. Содержание территорий</t>
  </si>
  <si>
    <t>1.3. Капитальный ремонт жил.фонда</t>
  </si>
  <si>
    <t>1.4. Прочие услуги</t>
  </si>
  <si>
    <t>3. Расходы - всего</t>
  </si>
  <si>
    <t>3.1. Жил.фонд</t>
  </si>
  <si>
    <t>3.2. Содержание территорий</t>
  </si>
  <si>
    <t>3.3. Капитальный ремонт жил.фонда</t>
  </si>
  <si>
    <t>3.4. Прочие услуги</t>
  </si>
  <si>
    <t>5. Затраты на 1 руб. объема реализ.</t>
  </si>
  <si>
    <t>руб.</t>
  </si>
  <si>
    <t>6. Финансовый результат - всего</t>
  </si>
  <si>
    <t>6.1. Жил.фонд</t>
  </si>
  <si>
    <t>6.2. Содержание территорий</t>
  </si>
  <si>
    <t>6.3. Капитальный ремонт жил.фонда</t>
  </si>
  <si>
    <t>6.4. Прочие услуги</t>
  </si>
  <si>
    <t>-</t>
  </si>
  <si>
    <t>8. Рентабельность</t>
  </si>
  <si>
    <t>%</t>
  </si>
  <si>
    <t>8.1. Жил.фонд</t>
  </si>
  <si>
    <t>8.2. Содержание территорий</t>
  </si>
  <si>
    <t>8.3. Капитальный ремонт жил.фонда</t>
  </si>
  <si>
    <t>8.4. Прочие услуги</t>
  </si>
  <si>
    <t>10. Фонд зарплаты - всего</t>
  </si>
  <si>
    <t>10.1. Жил.фонд</t>
  </si>
  <si>
    <t>10.2. Содержание территорий</t>
  </si>
  <si>
    <t>10.3. Капитальный ремонт жил.фонда</t>
  </si>
  <si>
    <t>10.4. Прочие услуги</t>
  </si>
  <si>
    <t>11. Численность работающих - всего</t>
  </si>
  <si>
    <t>чел.</t>
  </si>
  <si>
    <t>11.1. Жил.фонд</t>
  </si>
  <si>
    <t>11.2. Содержание территорий</t>
  </si>
  <si>
    <t>11.3. Капитальный ремонт жил.фонда</t>
  </si>
  <si>
    <t>11.4. Прочие услуги</t>
  </si>
  <si>
    <t>12. Средняя зарплата одного</t>
  </si>
  <si>
    <t>работающего - всего</t>
  </si>
  <si>
    <t>12.1. Жил.фонд</t>
  </si>
  <si>
    <t>12.2. Содержание территорий</t>
  </si>
  <si>
    <t>12.3. Капитальный ремонт</t>
  </si>
  <si>
    <t>12.4. Прочие услуги</t>
  </si>
  <si>
    <t>13. Выработка на 1 работающего</t>
  </si>
  <si>
    <t>14. Общая площадь жил.фонда</t>
  </si>
  <si>
    <t>кв.м</t>
  </si>
  <si>
    <t>в домах с мусоропроводом</t>
  </si>
  <si>
    <t>в домах без мусоропровода</t>
  </si>
  <si>
    <t>15. Тариф за 1 кв.м общей площади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</si>
</sst>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150" zoomScaleNormal="150" workbookViewId="0" topLeftCell="A1">
      <selection activeCell="C31" sqref="C31:D34"/>
    </sheetView>
  </sheetViews>
  <sheetFormatPr defaultColWidth="9.00390625" defaultRowHeight="12.75"/>
  <cols>
    <col min="1" max="1" width="35.375" style="0" customWidth="1"/>
  </cols>
  <sheetData>
    <row r="1" spans="1:2" s="1" customFormat="1" ht="18" customHeight="1">
      <c r="A1" s="16" t="s">
        <v>0</v>
      </c>
      <c r="B1" s="16"/>
    </row>
    <row r="2" spans="1:4" ht="10.5" customHeight="1">
      <c r="A2" s="17" t="s">
        <v>1</v>
      </c>
      <c r="B2" s="17" t="s">
        <v>2</v>
      </c>
      <c r="C2" s="17" t="s">
        <v>3</v>
      </c>
      <c r="D2" s="17"/>
    </row>
    <row r="3" spans="1:4" ht="10.5" customHeight="1">
      <c r="A3" s="17"/>
      <c r="B3" s="17"/>
      <c r="C3" s="2" t="s">
        <v>4</v>
      </c>
      <c r="D3" s="2" t="s">
        <v>5</v>
      </c>
    </row>
    <row r="4" spans="1:4" ht="12" customHeight="1">
      <c r="A4" s="3" t="s">
        <v>6</v>
      </c>
      <c r="B4" s="2" t="s">
        <v>7</v>
      </c>
      <c r="C4" s="2">
        <f>SUM(C5:C8)</f>
        <v>34200</v>
      </c>
      <c r="D4" s="2">
        <f>SUM(D5:D8)</f>
        <v>47166</v>
      </c>
    </row>
    <row r="5" spans="1:4" ht="12" customHeight="1">
      <c r="A5" s="4" t="s">
        <v>8</v>
      </c>
      <c r="B5" s="2" t="s">
        <v>7</v>
      </c>
      <c r="C5" s="2">
        <v>12103</v>
      </c>
      <c r="D5" s="2">
        <v>15646</v>
      </c>
    </row>
    <row r="6" spans="1:4" ht="12" customHeight="1">
      <c r="A6" s="4" t="s">
        <v>9</v>
      </c>
      <c r="B6" s="2" t="s">
        <v>7</v>
      </c>
      <c r="C6" s="2">
        <v>20536</v>
      </c>
      <c r="D6" s="2">
        <v>22225</v>
      </c>
    </row>
    <row r="7" spans="1:4" ht="12" customHeight="1">
      <c r="A7" s="4" t="s">
        <v>10</v>
      </c>
      <c r="B7" s="2" t="s">
        <v>7</v>
      </c>
      <c r="C7" s="2">
        <v>1411</v>
      </c>
      <c r="D7" s="2">
        <v>8089</v>
      </c>
    </row>
    <row r="8" spans="1:4" ht="12" customHeight="1">
      <c r="A8" s="4" t="s">
        <v>11</v>
      </c>
      <c r="B8" s="2" t="s">
        <v>7</v>
      </c>
      <c r="C8" s="2">
        <v>150</v>
      </c>
      <c r="D8" s="2">
        <v>1206</v>
      </c>
    </row>
    <row r="9" spans="1:4" ht="12" customHeight="1">
      <c r="A9" s="4"/>
      <c r="B9" s="2"/>
      <c r="C9" s="2"/>
      <c r="D9" s="2"/>
    </row>
    <row r="10" spans="1:4" ht="12" customHeight="1">
      <c r="A10" s="3" t="s">
        <v>12</v>
      </c>
      <c r="B10" s="2" t="s">
        <v>7</v>
      </c>
      <c r="C10" s="2">
        <f>SUM(C11:C14)</f>
        <v>33198</v>
      </c>
      <c r="D10" s="2">
        <f>SUM(D11:D14)</f>
        <v>42153</v>
      </c>
    </row>
    <row r="11" spans="1:4" ht="12" customHeight="1">
      <c r="A11" s="4" t="s">
        <v>13</v>
      </c>
      <c r="B11" s="2" t="s">
        <v>7</v>
      </c>
      <c r="C11" s="2">
        <v>12043</v>
      </c>
      <c r="D11" s="2">
        <v>16747</v>
      </c>
    </row>
    <row r="12" spans="1:4" ht="12" customHeight="1">
      <c r="A12" s="4" t="s">
        <v>14</v>
      </c>
      <c r="B12" s="2" t="s">
        <v>7</v>
      </c>
      <c r="C12" s="2">
        <v>19668</v>
      </c>
      <c r="D12" s="2">
        <v>18055</v>
      </c>
    </row>
    <row r="13" spans="1:4" ht="12" customHeight="1">
      <c r="A13" s="4" t="s">
        <v>15</v>
      </c>
      <c r="B13" s="2" t="s">
        <v>7</v>
      </c>
      <c r="C13" s="2">
        <v>1344</v>
      </c>
      <c r="D13" s="2">
        <v>6457</v>
      </c>
    </row>
    <row r="14" spans="1:4" ht="12" customHeight="1">
      <c r="A14" s="4" t="s">
        <v>16</v>
      </c>
      <c r="B14" s="2" t="s">
        <v>7</v>
      </c>
      <c r="C14" s="2">
        <v>143</v>
      </c>
      <c r="D14" s="2">
        <v>894</v>
      </c>
    </row>
    <row r="15" spans="1:4" ht="12" customHeight="1">
      <c r="A15" s="4"/>
      <c r="B15" s="2"/>
      <c r="C15" s="2"/>
      <c r="D15" s="2"/>
    </row>
    <row r="16" spans="1:4" ht="12" customHeight="1">
      <c r="A16" s="3" t="s">
        <v>17</v>
      </c>
      <c r="B16" s="2" t="s">
        <v>18</v>
      </c>
      <c r="C16" s="5">
        <f>C10/C4</f>
        <v>0.970701754385965</v>
      </c>
      <c r="D16" s="5">
        <f>D10/D4</f>
        <v>0.8937158122376287</v>
      </c>
    </row>
    <row r="17" spans="1:4" ht="12" customHeight="1">
      <c r="A17" s="4"/>
      <c r="B17" s="2"/>
      <c r="C17" s="2"/>
      <c r="D17" s="2"/>
    </row>
    <row r="18" spans="1:4" ht="12" customHeight="1">
      <c r="A18" s="3" t="s">
        <v>19</v>
      </c>
      <c r="B18" s="2" t="s">
        <v>7</v>
      </c>
      <c r="C18" s="2">
        <f>SUM(C19:C22)</f>
        <v>1002</v>
      </c>
      <c r="D18" s="2">
        <f>SUM(D19:D22)</f>
        <v>5013</v>
      </c>
    </row>
    <row r="19" spans="1:4" ht="12" customHeight="1">
      <c r="A19" s="4" t="s">
        <v>20</v>
      </c>
      <c r="B19" s="2" t="s">
        <v>7</v>
      </c>
      <c r="C19" s="2">
        <f aca="true" t="shared" si="0" ref="C19:D22">C5-C11</f>
        <v>60</v>
      </c>
      <c r="D19" s="2">
        <f t="shared" si="0"/>
        <v>-1101</v>
      </c>
    </row>
    <row r="20" spans="1:4" ht="12" customHeight="1">
      <c r="A20" s="4" t="s">
        <v>21</v>
      </c>
      <c r="B20" s="2" t="s">
        <v>7</v>
      </c>
      <c r="C20" s="2">
        <f t="shared" si="0"/>
        <v>868</v>
      </c>
      <c r="D20" s="2">
        <f t="shared" si="0"/>
        <v>4170</v>
      </c>
    </row>
    <row r="21" spans="1:4" ht="12" customHeight="1">
      <c r="A21" s="4" t="s">
        <v>22</v>
      </c>
      <c r="B21" s="2" t="s">
        <v>7</v>
      </c>
      <c r="C21" s="2">
        <f t="shared" si="0"/>
        <v>67</v>
      </c>
      <c r="D21" s="2">
        <f t="shared" si="0"/>
        <v>1632</v>
      </c>
    </row>
    <row r="22" spans="1:4" ht="12" customHeight="1">
      <c r="A22" s="4" t="s">
        <v>23</v>
      </c>
      <c r="B22" s="2" t="s">
        <v>7</v>
      </c>
      <c r="C22" s="2">
        <f t="shared" si="0"/>
        <v>7</v>
      </c>
      <c r="D22" s="2">
        <f t="shared" si="0"/>
        <v>312</v>
      </c>
    </row>
    <row r="23" spans="1:4" ht="12" customHeight="1">
      <c r="A23" s="4"/>
      <c r="B23" s="2"/>
      <c r="C23" s="2"/>
      <c r="D23" s="2"/>
    </row>
    <row r="24" spans="1:4" s="8" customFormat="1" ht="12" customHeight="1">
      <c r="A24" s="7" t="s">
        <v>25</v>
      </c>
      <c r="B24" s="6" t="s">
        <v>26</v>
      </c>
      <c r="C24" s="6">
        <f>C18/C10*100</f>
        <v>3.0182541116934756</v>
      </c>
      <c r="D24" s="6">
        <f>D18/D10*100</f>
        <v>11.892392000569355</v>
      </c>
    </row>
    <row r="25" spans="1:4" s="8" customFormat="1" ht="12" customHeight="1">
      <c r="A25" s="4" t="s">
        <v>27</v>
      </c>
      <c r="B25" s="6" t="s">
        <v>26</v>
      </c>
      <c r="C25" s="6">
        <f>C19/C11*100</f>
        <v>0.49821473054886656</v>
      </c>
      <c r="D25" s="6" t="s">
        <v>24</v>
      </c>
    </row>
    <row r="26" spans="1:4" s="8" customFormat="1" ht="12" customHeight="1">
      <c r="A26" s="4" t="s">
        <v>28</v>
      </c>
      <c r="B26" s="6" t="s">
        <v>26</v>
      </c>
      <c r="C26" s="6">
        <f>C20/C12*100</f>
        <v>4.413260117958105</v>
      </c>
      <c r="D26" s="6">
        <f>D20/D12*100</f>
        <v>23.096095264469678</v>
      </c>
    </row>
    <row r="27" spans="1:4" s="8" customFormat="1" ht="12" customHeight="1">
      <c r="A27" s="4" t="s">
        <v>29</v>
      </c>
      <c r="B27" s="6" t="s">
        <v>26</v>
      </c>
      <c r="C27" s="6">
        <f>C21/C13*100</f>
        <v>4.985119047619048</v>
      </c>
      <c r="D27" s="6">
        <f>D21/D13*100</f>
        <v>25.27489546228899</v>
      </c>
    </row>
    <row r="28" spans="1:4" s="8" customFormat="1" ht="12" customHeight="1">
      <c r="A28" s="4" t="s">
        <v>30</v>
      </c>
      <c r="B28" s="6" t="s">
        <v>26</v>
      </c>
      <c r="C28" s="6">
        <f>C22/C14*100</f>
        <v>4.895104895104895</v>
      </c>
      <c r="D28" s="6">
        <f>D22/D14*100</f>
        <v>34.899328859060404</v>
      </c>
    </row>
    <row r="29" spans="1:4" s="8" customFormat="1" ht="12" customHeight="1">
      <c r="A29" s="4"/>
      <c r="B29" s="6"/>
      <c r="C29" s="6"/>
      <c r="D29" s="6"/>
    </row>
    <row r="30" spans="1:4" ht="12" customHeight="1">
      <c r="A30" s="3" t="s">
        <v>31</v>
      </c>
      <c r="B30" s="2" t="s">
        <v>7</v>
      </c>
      <c r="C30" s="2">
        <f>SUM(C31:C34)</f>
        <v>20080</v>
      </c>
      <c r="D30" s="2">
        <f>SUM(D31:D34)</f>
        <v>27817</v>
      </c>
    </row>
    <row r="31" spans="1:4" ht="12" customHeight="1">
      <c r="A31" s="4" t="s">
        <v>32</v>
      </c>
      <c r="B31" s="2" t="s">
        <v>7</v>
      </c>
      <c r="C31" s="2">
        <v>8584</v>
      </c>
      <c r="D31" s="2">
        <v>10910</v>
      </c>
    </row>
    <row r="32" spans="1:4" ht="12" customHeight="1">
      <c r="A32" s="4" t="s">
        <v>33</v>
      </c>
      <c r="B32" s="2" t="s">
        <v>7</v>
      </c>
      <c r="C32" s="2">
        <v>10686</v>
      </c>
      <c r="D32" s="2">
        <v>12849</v>
      </c>
    </row>
    <row r="33" spans="1:4" ht="12" customHeight="1">
      <c r="A33" s="4" t="s">
        <v>34</v>
      </c>
      <c r="B33" s="2" t="s">
        <v>7</v>
      </c>
      <c r="C33" s="2">
        <v>735</v>
      </c>
      <c r="D33" s="2">
        <v>3397</v>
      </c>
    </row>
    <row r="34" spans="1:4" ht="12" customHeight="1">
      <c r="A34" s="4" t="s">
        <v>35</v>
      </c>
      <c r="B34" s="2" t="s">
        <v>7</v>
      </c>
      <c r="C34" s="2">
        <v>75</v>
      </c>
      <c r="D34" s="2">
        <v>661</v>
      </c>
    </row>
    <row r="35" spans="1:4" ht="12" customHeight="1">
      <c r="A35" s="4"/>
      <c r="B35" s="2"/>
      <c r="C35" s="2"/>
      <c r="D35" s="2"/>
    </row>
    <row r="36" spans="1:4" ht="12" customHeight="1">
      <c r="A36" s="3" t="s">
        <v>36</v>
      </c>
      <c r="B36" s="9" t="s">
        <v>37</v>
      </c>
      <c r="C36" s="2">
        <f>SUM(C37:C40)</f>
        <v>295</v>
      </c>
      <c r="D36" s="2">
        <f>SUM(D37:D40)</f>
        <v>231</v>
      </c>
    </row>
    <row r="37" spans="1:4" ht="12" customHeight="1">
      <c r="A37" s="4" t="s">
        <v>38</v>
      </c>
      <c r="B37" s="9" t="s">
        <v>37</v>
      </c>
      <c r="C37" s="2">
        <v>140</v>
      </c>
      <c r="D37" s="10">
        <v>89</v>
      </c>
    </row>
    <row r="38" spans="1:4" ht="12" customHeight="1">
      <c r="A38" s="4" t="s">
        <v>39</v>
      </c>
      <c r="B38" s="9" t="s">
        <v>37</v>
      </c>
      <c r="C38" s="2">
        <v>148</v>
      </c>
      <c r="D38" s="10">
        <v>110</v>
      </c>
    </row>
    <row r="39" spans="1:4" ht="12" customHeight="1">
      <c r="A39" s="4" t="s">
        <v>40</v>
      </c>
      <c r="B39" s="9" t="s">
        <v>37</v>
      </c>
      <c r="C39" s="2">
        <v>6</v>
      </c>
      <c r="D39" s="10">
        <v>26</v>
      </c>
    </row>
    <row r="40" spans="1:4" ht="12" customHeight="1">
      <c r="A40" s="4" t="s">
        <v>41</v>
      </c>
      <c r="B40" s="9" t="s">
        <v>37</v>
      </c>
      <c r="C40" s="2">
        <v>1</v>
      </c>
      <c r="D40" s="10">
        <v>6</v>
      </c>
    </row>
    <row r="41" spans="1:4" ht="12" customHeight="1">
      <c r="A41" s="4"/>
      <c r="B41" s="9"/>
      <c r="C41" s="2"/>
      <c r="D41" s="2"/>
    </row>
    <row r="42" spans="1:4" s="12" customFormat="1" ht="12" customHeight="1">
      <c r="A42" s="11" t="s">
        <v>42</v>
      </c>
      <c r="B42" s="10"/>
      <c r="C42" s="10"/>
      <c r="D42" s="10"/>
    </row>
    <row r="43" spans="1:4" s="12" customFormat="1" ht="12" customHeight="1">
      <c r="A43" s="11" t="s">
        <v>43</v>
      </c>
      <c r="B43" s="10" t="s">
        <v>18</v>
      </c>
      <c r="C43" s="10">
        <f aca="true" t="shared" si="1" ref="C43:D47">C30/C36/12*1000</f>
        <v>5672.316384180792</v>
      </c>
      <c r="D43" s="10">
        <f t="shared" si="1"/>
        <v>10034.992784992784</v>
      </c>
    </row>
    <row r="44" spans="1:4" s="12" customFormat="1" ht="12" customHeight="1">
      <c r="A44" s="4" t="s">
        <v>44</v>
      </c>
      <c r="B44" s="10" t="s">
        <v>18</v>
      </c>
      <c r="C44" s="10">
        <f t="shared" si="1"/>
        <v>5109.52380952381</v>
      </c>
      <c r="D44" s="10">
        <f t="shared" si="1"/>
        <v>10215.355805243446</v>
      </c>
    </row>
    <row r="45" spans="1:4" s="12" customFormat="1" ht="12" customHeight="1">
      <c r="A45" s="4" t="s">
        <v>45</v>
      </c>
      <c r="B45" s="10" t="s">
        <v>18</v>
      </c>
      <c r="C45" s="10">
        <f t="shared" si="1"/>
        <v>6016.891891891893</v>
      </c>
      <c r="D45" s="10">
        <f t="shared" si="1"/>
        <v>9734.09090909091</v>
      </c>
    </row>
    <row r="46" spans="1:4" s="12" customFormat="1" ht="12" customHeight="1">
      <c r="A46" s="4" t="s">
        <v>46</v>
      </c>
      <c r="B46" s="10" t="s">
        <v>18</v>
      </c>
      <c r="C46" s="10">
        <f t="shared" si="1"/>
        <v>10208.333333333334</v>
      </c>
      <c r="D46" s="10">
        <f t="shared" si="1"/>
        <v>10887.820512820514</v>
      </c>
    </row>
    <row r="47" spans="1:4" s="12" customFormat="1" ht="12" customHeight="1">
      <c r="A47" s="4" t="s">
        <v>47</v>
      </c>
      <c r="B47" s="10" t="s">
        <v>18</v>
      </c>
      <c r="C47" s="10">
        <f t="shared" si="1"/>
        <v>6250</v>
      </c>
      <c r="D47" s="10">
        <f t="shared" si="1"/>
        <v>9180.555555555555</v>
      </c>
    </row>
    <row r="48" spans="1:4" s="12" customFormat="1" ht="12" customHeight="1">
      <c r="A48" s="4"/>
      <c r="B48" s="10"/>
      <c r="C48" s="10"/>
      <c r="D48" s="10"/>
    </row>
    <row r="49" spans="1:4" s="12" customFormat="1" ht="12" customHeight="1">
      <c r="A49" s="3" t="s">
        <v>48</v>
      </c>
      <c r="B49" s="10" t="s">
        <v>18</v>
      </c>
      <c r="C49" s="10">
        <f>C4/C36/12*1000</f>
        <v>9661.016949152541</v>
      </c>
      <c r="D49" s="10">
        <f>D4/D36/12*1000</f>
        <v>17015.151515151516</v>
      </c>
    </row>
    <row r="50" spans="1:4" s="12" customFormat="1" ht="12" customHeight="1">
      <c r="A50" s="4"/>
      <c r="B50" s="10"/>
      <c r="C50" s="10"/>
      <c r="D50" s="10"/>
    </row>
    <row r="51" spans="1:4" s="12" customFormat="1" ht="12" customHeight="1">
      <c r="A51" s="3" t="s">
        <v>49</v>
      </c>
      <c r="B51" s="10" t="s">
        <v>50</v>
      </c>
      <c r="C51" s="13">
        <f>SUM(C52:C53)</f>
        <v>343735</v>
      </c>
      <c r="D51" s="13">
        <f>SUM(D52:D53)</f>
        <v>444165</v>
      </c>
    </row>
    <row r="52" spans="1:4" s="12" customFormat="1" ht="12" customHeight="1">
      <c r="A52" s="4" t="s">
        <v>51</v>
      </c>
      <c r="B52" s="10" t="s">
        <v>50</v>
      </c>
      <c r="C52" s="10">
        <v>134393</v>
      </c>
      <c r="D52" s="10">
        <v>166086</v>
      </c>
    </row>
    <row r="53" spans="1:4" s="12" customFormat="1" ht="12" customHeight="1">
      <c r="A53" s="4" t="s">
        <v>52</v>
      </c>
      <c r="B53" s="10" t="s">
        <v>50</v>
      </c>
      <c r="C53" s="10">
        <v>209342</v>
      </c>
      <c r="D53" s="10">
        <v>278079</v>
      </c>
    </row>
    <row r="54" spans="1:4" s="12" customFormat="1" ht="12" customHeight="1">
      <c r="A54" s="4"/>
      <c r="B54" s="10"/>
      <c r="C54" s="10"/>
      <c r="D54" s="10"/>
    </row>
    <row r="55" spans="1:4" s="12" customFormat="1" ht="12" customHeight="1">
      <c r="A55" s="3" t="s">
        <v>53</v>
      </c>
      <c r="B55" s="10" t="s">
        <v>18</v>
      </c>
      <c r="C55" s="14">
        <f>C5/C51/12*1000</f>
        <v>2.9341886433832265</v>
      </c>
      <c r="D55" s="14">
        <f>D5/D51/12*1000</f>
        <v>2.935470677188282</v>
      </c>
    </row>
    <row r="56" spans="1:4" s="12" customFormat="1" ht="12" customHeight="1">
      <c r="A56" s="4" t="s">
        <v>51</v>
      </c>
      <c r="B56" s="10" t="s">
        <v>18</v>
      </c>
      <c r="C56" s="15">
        <v>3.2</v>
      </c>
      <c r="D56" s="15">
        <v>3.21</v>
      </c>
    </row>
    <row r="57" spans="1:4" s="12" customFormat="1" ht="12" customHeight="1">
      <c r="A57" s="4" t="s">
        <v>52</v>
      </c>
      <c r="B57" s="10" t="s">
        <v>18</v>
      </c>
      <c r="C57" s="15">
        <v>2.77</v>
      </c>
      <c r="D57" s="15">
        <v>2.77</v>
      </c>
    </row>
  </sheetData>
  <mergeCells count="3">
    <mergeCell ref="C2:D2"/>
    <mergeCell ref="A2:A3"/>
    <mergeCell ref="B2:B3"/>
  </mergeCells>
  <printOptions/>
  <pageMargins left="1.120138888888889" right="0.4" top="0.25" bottom="0.2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D15" sqref="D15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2012-05-17T04:01:30Z</dcterms:created>
  <dcterms:modified xsi:type="dcterms:W3CDTF">2012-05-17T04:11:04Z</dcterms:modified>
  <cp:category/>
  <cp:version/>
  <cp:contentType/>
  <cp:contentStatus/>
</cp:coreProperties>
</file>